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orbelaev/Downloads/"/>
    </mc:Choice>
  </mc:AlternateContent>
  <xr:revisionPtr revIDLastSave="0" documentId="13_ncr:1_{153EF62D-FFA4-1248-859C-71CFC68202F4}" xr6:coauthVersionLast="45" xr6:coauthVersionMax="47" xr10:uidLastSave="{00000000-0000-0000-0000-000000000000}"/>
  <bookViews>
    <workbookView xWindow="0" yWindow="500" windowWidth="28800" windowHeight="15840" xr2:uid="{96E8CEF6-94EC-48EE-85CA-F2AD0CE2E26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18" i="1" l="1"/>
  <c r="E23" i="1"/>
  <c r="C42" i="1" l="1"/>
  <c r="H42" i="1" s="1"/>
  <c r="B28" i="1"/>
  <c r="A28" i="1" s="1"/>
  <c r="C35" i="1"/>
  <c r="C36" i="1" s="1"/>
  <c r="D36" i="1" s="1"/>
  <c r="B37" i="1"/>
  <c r="D37" i="1" s="1"/>
  <c r="C23" i="1"/>
  <c r="E7" i="1"/>
  <c r="D7" i="1" s="1"/>
  <c r="B7" i="1"/>
  <c r="C3" i="1"/>
  <c r="B42" i="1" l="1"/>
  <c r="G42" i="1" s="1"/>
  <c r="H3" i="1"/>
  <c r="F3" i="1"/>
  <c r="H7" i="1"/>
</calcChain>
</file>

<file path=xl/sharedStrings.xml><?xml version="1.0" encoding="utf-8"?>
<sst xmlns="http://schemas.openxmlformats.org/spreadsheetml/2006/main" count="56" uniqueCount="30">
  <si>
    <t>Посещения</t>
  </si>
  <si>
    <t>СРС</t>
  </si>
  <si>
    <t>Расход</t>
  </si>
  <si>
    <t>Доход</t>
  </si>
  <si>
    <t>Заказы</t>
  </si>
  <si>
    <t>СРО</t>
  </si>
  <si>
    <t>Ср. Чек</t>
  </si>
  <si>
    <t>ДРР</t>
  </si>
  <si>
    <t xml:space="preserve">Конверсия </t>
  </si>
  <si>
    <t>Задание 2</t>
  </si>
  <si>
    <t>Задача 1.А</t>
  </si>
  <si>
    <t>Задача 1.Б</t>
  </si>
  <si>
    <t>СРА</t>
  </si>
  <si>
    <t>CR</t>
  </si>
  <si>
    <t>CPC</t>
  </si>
  <si>
    <t>2. Объявление получило 353 клика при 369841 показах и 70 заказов. Рассчитай CTR и CR данного объявления</t>
  </si>
  <si>
    <t>1. Клиент хочет получить целевое действие за 15р. CR в целевое действие у него 35%. Сколько должен стоить Клик (CPC)?</t>
  </si>
  <si>
    <t>Ответь на вопросы ниже. Все решения необходимо оформить таблицей с формулами, чтобы можно было проверить расчеты</t>
  </si>
  <si>
    <t>Показы</t>
  </si>
  <si>
    <t>Клики</t>
  </si>
  <si>
    <t>CTR</t>
  </si>
  <si>
    <t>3. СРА по объявлению 57,25р., а всего было 8 заказов. Какой бюджет был потрачен при CPC=4,98 р и сколько было кликов?</t>
  </si>
  <si>
    <t>был CPC?  Какой средний CPC был по обеим кампаниям?</t>
  </si>
  <si>
    <t>4. Всего было потрачено 50 000р на 2 кампании. Первая кампания получила 4870 кликов за 3р. Вторая кампания получила 5220 кликов. Сколько было потрачено на вторую РК и какой</t>
  </si>
  <si>
    <t>Кампании</t>
  </si>
  <si>
    <t>Camp #1</t>
  </si>
  <si>
    <t>Camp #2</t>
  </si>
  <si>
    <t>Итого:</t>
  </si>
  <si>
    <t>5. Переходов на сайт рекламодателя = 6571, CR = 3%, CPO=700 руб, Доход = 80 000 руб Какой ROI и AOV?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</si>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</sst>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\ &quot;₽&quot;_-;\-* #,##0.0\ &quot;₽&quot;_-;_-* &quot;-&quot;??\ &quot;₽&quot;_-;_-@_-"/>
    <numFmt numFmtId="166" formatCode="_-* #,##0\ &quot;₽&quot;_-;\-* #,##0\ &quot;₽&quot;_-;_-* &quot;-&quot;??\ &quot;₽&quot;_-;_-@_-"/>
    <numFmt numFmtId="167" formatCode="0.0%"/>
    <numFmt numFmtId="168" formatCode="_-* #,##0\ [$₽-419]_-;\-* #,##0\ [$₽-419]_-;_-* &quot;-&quot;??\ [$₽-419]_-;_-@_-"/>
    <numFmt numFmtId="169" formatCode="0.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0.7999816888943144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theme="4" tint="0.39997558519241921"/>
      </left>
      <right style="dotted">
        <color theme="4" tint="0.39997558519241921"/>
      </right>
      <top style="dotted">
        <color theme="4" tint="0.39997558519241921"/>
      </top>
      <bottom style="dotted">
        <color theme="4" tint="0.39997558519241921"/>
      </bottom>
      <diagonal/>
    </border>
    <border>
      <left style="dotted">
        <color theme="4" tint="0.39997558519241921"/>
      </left>
      <right/>
      <top style="dotted">
        <color theme="4" tint="0.39997558519241921"/>
      </top>
      <bottom style="dotted">
        <color theme="4" tint="0.39997558519241921"/>
      </bottom>
      <diagonal/>
    </border>
    <border>
      <left/>
      <right/>
      <top style="dotted">
        <color theme="4" tint="0.39997558519241921"/>
      </top>
      <bottom style="dotted">
        <color theme="4" tint="0.39997558519241921"/>
      </bottom>
      <diagonal/>
    </border>
    <border>
      <left/>
      <right style="dotted">
        <color theme="4" tint="0.39997558519241921"/>
      </right>
      <top style="dotted">
        <color theme="4" tint="0.39997558519241921"/>
      </top>
      <bottom style="dotted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9" fontId="0" fillId="0" borderId="1" xfId="2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1" xfId="2" applyNumberFormat="1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4" fontId="0" fillId="0" borderId="1" xfId="1" applyFont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9" fontId="5" fillId="3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0" fontId="6" fillId="0" borderId="1" xfId="0" applyFont="1" applyBorder="1"/>
    <xf numFmtId="168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6" fillId="0" borderId="1" xfId="2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/>
    <xf numFmtId="166" fontId="6" fillId="0" borderId="1" xfId="1" applyNumberFormat="1" applyFont="1" applyBorder="1"/>
    <xf numFmtId="165" fontId="6" fillId="0" borderId="1" xfId="1" applyNumberFormat="1" applyFont="1" applyBorder="1"/>
    <xf numFmtId="0" fontId="6" fillId="0" borderId="1" xfId="2" applyNumberFormat="1" applyFont="1" applyBorder="1"/>
    <xf numFmtId="9" fontId="6" fillId="0" borderId="1" xfId="2" applyFont="1" applyBorder="1"/>
    <xf numFmtId="168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166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9" fontId="6" fillId="2" borderId="1" xfId="2" applyFont="1" applyFill="1" applyBorder="1"/>
    <xf numFmtId="165" fontId="6" fillId="2" borderId="1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B4B1-6762-43B8-B8FF-4D03769E8A9B}">
  <dimension ref="A1:K43"/>
  <sheetViews>
    <sheetView tabSelected="1" workbookViewId="0">
      <selection activeCell="A12" sqref="A12:I12"/>
    </sheetView>
  </sheetViews>
  <sheetFormatPr baseColWidth="10" defaultColWidth="9.1640625" defaultRowHeight="15" x14ac:dyDescent="0.2"/>
  <cols>
    <col min="1" max="1" width="12" style="1" customWidth="1"/>
    <col min="2" max="2" width="14.83203125" style="2" bestFit="1" customWidth="1"/>
    <col min="3" max="3" width="12.33203125" style="1" bestFit="1" customWidth="1"/>
    <col min="4" max="4" width="13.83203125" style="4" bestFit="1" customWidth="1"/>
    <col min="5" max="6" width="12" style="1" customWidth="1"/>
    <col min="7" max="7" width="12" style="3" customWidth="1"/>
    <col min="8" max="8" width="12" style="12" customWidth="1"/>
    <col min="9" max="9" width="12" style="5" customWidth="1"/>
    <col min="10" max="10" width="10.5" style="1" customWidth="1"/>
    <col min="11" max="16384" width="9.1640625" style="1"/>
  </cols>
  <sheetData>
    <row r="1" spans="1:11" x14ac:dyDescent="0.2">
      <c r="A1" s="55" t="s">
        <v>10</v>
      </c>
      <c r="B1" s="56"/>
      <c r="C1" s="56"/>
      <c r="D1" s="56"/>
      <c r="E1" s="56"/>
      <c r="F1" s="56"/>
      <c r="G1" s="56"/>
      <c r="H1" s="56"/>
      <c r="I1" s="57"/>
    </row>
    <row r="2" spans="1:11" s="14" customFormat="1" ht="19" x14ac:dyDescent="0.25">
      <c r="A2" s="18" t="s">
        <v>0</v>
      </c>
      <c r="B2" s="19" t="s">
        <v>1</v>
      </c>
      <c r="C2" s="18" t="s">
        <v>2</v>
      </c>
      <c r="D2" s="20" t="s">
        <v>3</v>
      </c>
      <c r="E2" s="18" t="s">
        <v>4</v>
      </c>
      <c r="F2" s="18" t="s">
        <v>5</v>
      </c>
      <c r="G2" s="21" t="s">
        <v>6</v>
      </c>
      <c r="H2" s="22" t="s">
        <v>7</v>
      </c>
      <c r="I2" s="23" t="s">
        <v>8</v>
      </c>
      <c r="J2" s="1"/>
      <c r="K2" s="1"/>
    </row>
    <row r="3" spans="1:11" s="28" customFormat="1" ht="19" x14ac:dyDescent="0.25">
      <c r="A3" s="24">
        <v>26996</v>
      </c>
      <c r="B3" s="25">
        <v>7.5</v>
      </c>
      <c r="C3" s="43">
        <f>A3*B3</f>
        <v>202470</v>
      </c>
      <c r="D3" s="44">
        <f>G3*E3</f>
        <v>283954.72639999999</v>
      </c>
      <c r="E3" s="45">
        <f>A3*I3</f>
        <v>51.292400000000001</v>
      </c>
      <c r="F3" s="43">
        <f>C3/E3</f>
        <v>3947.3684210526317</v>
      </c>
      <c r="G3" s="26">
        <v>5536</v>
      </c>
      <c r="H3" s="47">
        <f>C3/D3</f>
        <v>0.71303620322482508</v>
      </c>
      <c r="I3" s="27">
        <v>1.9E-3</v>
      </c>
    </row>
    <row r="4" spans="1:11" x14ac:dyDescent="0.2">
      <c r="A4" s="6"/>
      <c r="B4" s="7"/>
      <c r="C4" s="6"/>
      <c r="D4" s="11"/>
      <c r="E4" s="6"/>
      <c r="F4" s="6"/>
      <c r="G4" s="8"/>
      <c r="H4" s="10"/>
      <c r="I4" s="10"/>
    </row>
    <row r="5" spans="1:11" x14ac:dyDescent="0.2">
      <c r="A5" s="55" t="s">
        <v>11</v>
      </c>
      <c r="B5" s="56"/>
      <c r="C5" s="56"/>
      <c r="D5" s="56"/>
      <c r="E5" s="56"/>
      <c r="F5" s="56"/>
      <c r="G5" s="56"/>
      <c r="H5" s="56"/>
      <c r="I5" s="57"/>
    </row>
    <row r="6" spans="1:11" ht="19" x14ac:dyDescent="0.25">
      <c r="A6" s="18" t="s">
        <v>0</v>
      </c>
      <c r="B6" s="19" t="s">
        <v>1</v>
      </c>
      <c r="C6" s="18" t="s">
        <v>2</v>
      </c>
      <c r="D6" s="20" t="s">
        <v>3</v>
      </c>
      <c r="E6" s="18" t="s">
        <v>4</v>
      </c>
      <c r="F6" s="18" t="s">
        <v>5</v>
      </c>
      <c r="G6" s="21" t="s">
        <v>6</v>
      </c>
      <c r="H6" s="22" t="s">
        <v>7</v>
      </c>
      <c r="I6" s="23" t="s">
        <v>8</v>
      </c>
    </row>
    <row r="7" spans="1:11" s="28" customFormat="1" ht="19" x14ac:dyDescent="0.25">
      <c r="A7" s="24">
        <v>9632</v>
      </c>
      <c r="B7" s="46">
        <f>C7/A7</f>
        <v>14</v>
      </c>
      <c r="C7" s="29">
        <v>134848</v>
      </c>
      <c r="D7" s="44">
        <f>E7*G7</f>
        <v>1167438.8544000001</v>
      </c>
      <c r="E7" s="45">
        <f>I7*A7</f>
        <v>154.01568</v>
      </c>
      <c r="F7" s="30">
        <v>865.64</v>
      </c>
      <c r="G7" s="26">
        <v>7580</v>
      </c>
      <c r="H7" s="47">
        <f>C7/D7</f>
        <v>0.11550754841828913</v>
      </c>
      <c r="I7" s="27">
        <v>1.5990000000000001E-2</v>
      </c>
    </row>
    <row r="8" spans="1:11" x14ac:dyDescent="0.2">
      <c r="A8" s="6"/>
      <c r="B8" s="7"/>
      <c r="C8" s="6"/>
      <c r="D8" s="11"/>
      <c r="E8" s="6"/>
      <c r="F8" s="6"/>
      <c r="G8" s="8"/>
      <c r="H8" s="10"/>
      <c r="I8" s="9"/>
    </row>
    <row r="9" spans="1:11" x14ac:dyDescent="0.2">
      <c r="A9" s="6"/>
      <c r="B9" s="7"/>
      <c r="C9" s="6"/>
      <c r="D9" s="11"/>
      <c r="E9" s="6"/>
      <c r="F9" s="6"/>
      <c r="G9" s="8"/>
      <c r="H9" s="10"/>
      <c r="I9" s="9"/>
    </row>
    <row r="10" spans="1:11" x14ac:dyDescent="0.2">
      <c r="A10" s="6"/>
      <c r="B10" s="7"/>
      <c r="C10" s="6"/>
      <c r="D10" s="11"/>
      <c r="E10" s="6"/>
      <c r="F10" s="6"/>
      <c r="G10" s="8"/>
      <c r="H10" s="10"/>
      <c r="I10" s="9"/>
    </row>
    <row r="11" spans="1:11" x14ac:dyDescent="0.2">
      <c r="A11" s="6"/>
      <c r="B11" s="7"/>
      <c r="C11" s="6"/>
      <c r="D11" s="11"/>
      <c r="E11" s="6"/>
      <c r="F11" s="6"/>
      <c r="G11" s="8"/>
      <c r="H11" s="10"/>
      <c r="I11" s="9"/>
    </row>
    <row r="12" spans="1:11" x14ac:dyDescent="0.2">
      <c r="A12" s="55" t="s">
        <v>9</v>
      </c>
      <c r="B12" s="56"/>
      <c r="C12" s="56"/>
      <c r="D12" s="56"/>
      <c r="E12" s="56"/>
      <c r="F12" s="56"/>
      <c r="G12" s="56"/>
      <c r="H12" s="56"/>
      <c r="I12" s="57"/>
    </row>
    <row r="13" spans="1:11" x14ac:dyDescent="0.2">
      <c r="A13" s="13" t="s">
        <v>17</v>
      </c>
      <c r="B13" s="7"/>
      <c r="C13" s="6"/>
      <c r="D13" s="11"/>
      <c r="E13" s="6"/>
      <c r="F13" s="6"/>
      <c r="G13" s="8"/>
      <c r="H13" s="10"/>
      <c r="I13" s="9"/>
    </row>
    <row r="14" spans="1:11" x14ac:dyDescent="0.2">
      <c r="A14" s="13"/>
      <c r="B14" s="7"/>
      <c r="C14" s="6"/>
      <c r="D14" s="11"/>
      <c r="E14" s="6"/>
      <c r="F14" s="6"/>
      <c r="G14" s="8"/>
      <c r="H14" s="10"/>
      <c r="I14" s="9"/>
    </row>
    <row r="15" spans="1:11" x14ac:dyDescent="0.2">
      <c r="A15" s="15" t="s">
        <v>16</v>
      </c>
      <c r="B15" s="7"/>
      <c r="C15" s="6"/>
      <c r="D15" s="11"/>
      <c r="E15" s="6"/>
      <c r="F15" s="6"/>
      <c r="G15" s="8"/>
      <c r="H15" s="10"/>
      <c r="I15" s="9"/>
    </row>
    <row r="16" spans="1:11" x14ac:dyDescent="0.2">
      <c r="A16" s="15"/>
      <c r="B16" s="7"/>
      <c r="C16" s="6"/>
      <c r="D16" s="11"/>
      <c r="E16" s="6"/>
      <c r="F16" s="6"/>
      <c r="G16" s="8"/>
      <c r="H16" s="10"/>
      <c r="I16" s="9"/>
    </row>
    <row r="17" spans="1:9" ht="19" x14ac:dyDescent="0.25">
      <c r="A17" s="19" t="s">
        <v>12</v>
      </c>
      <c r="B17" s="19" t="s">
        <v>13</v>
      </c>
      <c r="C17" s="19" t="s">
        <v>14</v>
      </c>
      <c r="D17" s="11"/>
      <c r="E17" s="6"/>
      <c r="F17" s="6"/>
      <c r="G17" s="8"/>
      <c r="H17" s="10"/>
      <c r="I17" s="9"/>
    </row>
    <row r="18" spans="1:9" s="28" customFormat="1" ht="19" x14ac:dyDescent="0.25">
      <c r="A18" s="31">
        <v>15</v>
      </c>
      <c r="B18" s="32">
        <v>0.35</v>
      </c>
      <c r="C18" s="46">
        <f>A18*B18</f>
        <v>5.25</v>
      </c>
      <c r="D18" s="33"/>
      <c r="E18" s="24"/>
      <c r="F18" s="24"/>
      <c r="G18" s="26"/>
      <c r="H18" s="34"/>
      <c r="I18" s="32"/>
    </row>
    <row r="19" spans="1:9" x14ac:dyDescent="0.2">
      <c r="A19" s="6"/>
      <c r="B19" s="7"/>
      <c r="C19" s="6"/>
      <c r="D19" s="11"/>
      <c r="E19" s="6"/>
      <c r="F19" s="6"/>
      <c r="G19" s="8"/>
      <c r="H19" s="10"/>
      <c r="I19" s="9"/>
    </row>
    <row r="20" spans="1:9" x14ac:dyDescent="0.2">
      <c r="A20" s="15" t="s">
        <v>15</v>
      </c>
      <c r="B20" s="7"/>
      <c r="C20" s="6"/>
      <c r="D20" s="11"/>
      <c r="E20" s="6"/>
      <c r="F20" s="6"/>
      <c r="G20" s="8"/>
      <c r="H20" s="10"/>
      <c r="I20" s="9"/>
    </row>
    <row r="21" spans="1:9" x14ac:dyDescent="0.2">
      <c r="A21" s="15"/>
      <c r="B21" s="7"/>
      <c r="C21" s="6"/>
      <c r="D21" s="11"/>
      <c r="E21" s="6"/>
      <c r="F21" s="6"/>
      <c r="G21" s="8"/>
      <c r="H21" s="10"/>
      <c r="I21" s="9"/>
    </row>
    <row r="22" spans="1:9" ht="19" x14ac:dyDescent="0.25">
      <c r="A22" s="19" t="s">
        <v>18</v>
      </c>
      <c r="B22" s="19" t="s">
        <v>19</v>
      </c>
      <c r="C22" s="19" t="s">
        <v>20</v>
      </c>
      <c r="D22" s="19" t="s">
        <v>4</v>
      </c>
      <c r="E22" s="19" t="s">
        <v>13</v>
      </c>
      <c r="F22" s="6"/>
      <c r="G22" s="8"/>
      <c r="H22" s="10"/>
      <c r="I22" s="9"/>
    </row>
    <row r="23" spans="1:9" s="28" customFormat="1" ht="19" x14ac:dyDescent="0.25">
      <c r="A23" s="24">
        <v>369841</v>
      </c>
      <c r="B23" s="35">
        <v>353</v>
      </c>
      <c r="C23" s="48">
        <f>B23/A23</f>
        <v>9.54464215703505E-4</v>
      </c>
      <c r="D23" s="36">
        <v>70</v>
      </c>
      <c r="E23" s="49">
        <f>D23/B23</f>
        <v>0.19830028328611898</v>
      </c>
      <c r="F23" s="24"/>
      <c r="G23" s="26"/>
      <c r="H23" s="34"/>
      <c r="I23" s="32"/>
    </row>
    <row r="24" spans="1:9" x14ac:dyDescent="0.2">
      <c r="A24" s="6"/>
      <c r="B24" s="7"/>
      <c r="C24" s="6"/>
      <c r="D24" s="11"/>
      <c r="E24" s="6"/>
      <c r="F24" s="6"/>
      <c r="G24" s="8"/>
      <c r="H24" s="10"/>
      <c r="I24" s="9"/>
    </row>
    <row r="25" spans="1:9" x14ac:dyDescent="0.2">
      <c r="A25" s="15" t="s">
        <v>21</v>
      </c>
      <c r="B25" s="7"/>
      <c r="C25" s="6"/>
      <c r="D25" s="11"/>
      <c r="E25" s="6"/>
      <c r="F25" s="6"/>
      <c r="G25" s="8"/>
      <c r="H25" s="10"/>
      <c r="I25" s="9"/>
    </row>
    <row r="26" spans="1:9" x14ac:dyDescent="0.2">
      <c r="A26" s="15"/>
      <c r="B26" s="7"/>
      <c r="C26" s="6"/>
      <c r="D26" s="11"/>
      <c r="E26" s="6"/>
      <c r="F26" s="6"/>
      <c r="G26" s="8"/>
      <c r="H26" s="10"/>
      <c r="I26" s="9"/>
    </row>
    <row r="27" spans="1:9" ht="19" x14ac:dyDescent="0.25">
      <c r="A27" s="19" t="s">
        <v>19</v>
      </c>
      <c r="B27" s="19" t="s">
        <v>2</v>
      </c>
      <c r="C27" s="19" t="s">
        <v>1</v>
      </c>
      <c r="D27" s="19" t="s">
        <v>4</v>
      </c>
      <c r="E27" s="19" t="s">
        <v>12</v>
      </c>
      <c r="F27" s="6"/>
      <c r="G27" s="8"/>
      <c r="H27" s="10"/>
      <c r="I27" s="9"/>
    </row>
    <row r="28" spans="1:9" s="28" customFormat="1" ht="19" x14ac:dyDescent="0.25">
      <c r="A28" s="45">
        <f>B28/C28</f>
        <v>91.96787148594376</v>
      </c>
      <c r="B28" s="50">
        <f>D28*E28</f>
        <v>458</v>
      </c>
      <c r="C28" s="25">
        <v>4.9800000000000004</v>
      </c>
      <c r="D28" s="24">
        <v>8</v>
      </c>
      <c r="E28" s="37">
        <v>57.25</v>
      </c>
      <c r="F28" s="24"/>
      <c r="G28" s="26"/>
      <c r="H28" s="34"/>
      <c r="I28" s="32"/>
    </row>
    <row r="29" spans="1:9" x14ac:dyDescent="0.2">
      <c r="A29" s="6"/>
      <c r="B29" s="7"/>
      <c r="C29" s="6"/>
      <c r="D29" s="11"/>
      <c r="E29" s="6"/>
      <c r="F29" s="6"/>
      <c r="G29" s="8"/>
      <c r="H29" s="10"/>
      <c r="I29" s="9"/>
    </row>
    <row r="30" spans="1:9" x14ac:dyDescent="0.2">
      <c r="A30" s="15" t="s">
        <v>23</v>
      </c>
      <c r="B30" s="7"/>
      <c r="C30" s="6"/>
      <c r="D30" s="11"/>
      <c r="E30" s="6"/>
      <c r="F30" s="6"/>
      <c r="G30" s="8"/>
      <c r="H30" s="10"/>
      <c r="I30" s="9"/>
    </row>
    <row r="31" spans="1:9" x14ac:dyDescent="0.2">
      <c r="A31" s="16" t="s">
        <v>22</v>
      </c>
    </row>
    <row r="32" spans="1:9" x14ac:dyDescent="0.2">
      <c r="A32" s="16"/>
    </row>
    <row r="34" spans="1:9" ht="19" x14ac:dyDescent="0.25">
      <c r="A34" s="19" t="s">
        <v>24</v>
      </c>
      <c r="B34" s="19" t="s">
        <v>19</v>
      </c>
      <c r="C34" s="19" t="s">
        <v>2</v>
      </c>
      <c r="D34" s="19" t="s">
        <v>1</v>
      </c>
    </row>
    <row r="35" spans="1:9" s="28" customFormat="1" ht="19" x14ac:dyDescent="0.25">
      <c r="A35" s="28" t="s">
        <v>25</v>
      </c>
      <c r="B35" s="38">
        <v>4870</v>
      </c>
      <c r="C35" s="39">
        <f>B35*D35</f>
        <v>14610</v>
      </c>
      <c r="D35" s="39">
        <v>3</v>
      </c>
      <c r="G35" s="40"/>
      <c r="H35" s="41"/>
      <c r="I35" s="42"/>
    </row>
    <row r="36" spans="1:9" s="28" customFormat="1" ht="19" x14ac:dyDescent="0.25">
      <c r="A36" s="28" t="s">
        <v>26</v>
      </c>
      <c r="B36" s="38">
        <v>5220</v>
      </c>
      <c r="C36" s="51">
        <f>C37-C35</f>
        <v>35390</v>
      </c>
      <c r="D36" s="51">
        <f t="shared" ref="D36" si="0">IFERROR(C36/B36,0)</f>
        <v>6.7796934865900385</v>
      </c>
      <c r="G36" s="40"/>
      <c r="H36" s="41"/>
      <c r="I36" s="42"/>
    </row>
    <row r="37" spans="1:9" s="28" customFormat="1" ht="19" x14ac:dyDescent="0.25">
      <c r="A37" s="28" t="s">
        <v>27</v>
      </c>
      <c r="B37" s="38">
        <f>SUM(B35:B36)</f>
        <v>10090</v>
      </c>
      <c r="C37" s="39">
        <v>50000</v>
      </c>
      <c r="D37" s="51">
        <f>IFERROR(C37/B37,0)</f>
        <v>4.9554013875123886</v>
      </c>
      <c r="G37" s="40"/>
      <c r="H37" s="41"/>
      <c r="I37" s="42"/>
    </row>
    <row r="39" spans="1:9" x14ac:dyDescent="0.2">
      <c r="A39" s="1" t="s">
        <v>28</v>
      </c>
    </row>
    <row r="41" spans="1:9" ht="19" x14ac:dyDescent="0.25">
      <c r="A41" s="19" t="s">
        <v>0</v>
      </c>
      <c r="B41" s="19" t="s">
        <v>2</v>
      </c>
      <c r="C41" s="19" t="s">
        <v>4</v>
      </c>
      <c r="D41" s="19" t="s">
        <v>3</v>
      </c>
      <c r="E41" s="19" t="s">
        <v>5</v>
      </c>
      <c r="F41" s="19" t="s">
        <v>13</v>
      </c>
      <c r="G41" s="19" t="s">
        <v>29</v>
      </c>
      <c r="H41" s="19" t="s">
        <v>6</v>
      </c>
    </row>
    <row r="42" spans="1:9" s="28" customFormat="1" ht="19" x14ac:dyDescent="0.25">
      <c r="A42" s="28">
        <v>6571</v>
      </c>
      <c r="B42" s="50">
        <f>E42*C42</f>
        <v>137991</v>
      </c>
      <c r="C42" s="52">
        <f>F42*A42</f>
        <v>197.13</v>
      </c>
      <c r="D42" s="39">
        <v>80000</v>
      </c>
      <c r="E42" s="39">
        <v>700</v>
      </c>
      <c r="F42" s="42">
        <v>0.03</v>
      </c>
      <c r="G42" s="53">
        <f>IFERROR((D42-B42)/D42,0)</f>
        <v>-0.72488750000000002</v>
      </c>
      <c r="H42" s="54">
        <f>D42/C42</f>
        <v>405.82356820372343</v>
      </c>
      <c r="I42" s="42"/>
    </row>
    <row r="43" spans="1:9" x14ac:dyDescent="0.2">
      <c r="C43" s="17"/>
    </row>
  </sheetData>
  <mergeCells count="3">
    <mergeCell ref="A1:I1"/>
    <mergeCell ref="A5:I5"/>
    <mergeCell ref="A12:I1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Ozzy Store</dc:creator>
  <cp:lastModifiedBy>Microsoft Office User</cp:lastModifiedBy>
  <dcterms:created xsi:type="dcterms:W3CDTF">2022-10-31T17:40:46Z</dcterms:created>
  <dcterms:modified xsi:type="dcterms:W3CDTF">2022-11-14T07:29:05Z</dcterms:modified>
</cp:coreProperties>
</file>